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netorg1876269-my.sharepoint.com/personal/sherry_aspirerealtyteam_com/Documents/"/>
    </mc:Choice>
  </mc:AlternateContent>
  <xr:revisionPtr revIDLastSave="0" documentId="8_{3015E629-3ADE-4194-8BE7-57A0DDB1F754}" xr6:coauthVersionLast="47" xr6:coauthVersionMax="47" xr10:uidLastSave="{00000000-0000-0000-0000-000000000000}"/>
  <bookViews>
    <workbookView xWindow="-110" yWindow="-110" windowWidth="19420" windowHeight="1150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N40" i="1" l="1"/>
  <c r="N39" i="1"/>
  <c r="N38" i="1"/>
  <c r="N37" i="1"/>
  <c r="N36" i="1"/>
  <c r="N35" i="1"/>
  <c r="N34" i="1"/>
  <c r="N33" i="1"/>
  <c r="N32" i="1"/>
  <c r="N31" i="1"/>
  <c r="N30" i="1"/>
  <c r="N29" i="1"/>
  <c r="N28" i="1"/>
  <c r="N27" i="1"/>
  <c r="N26" i="1"/>
  <c r="N25" i="1"/>
  <c r="N24" i="1"/>
  <c r="N23" i="1"/>
  <c r="N22" i="1"/>
  <c r="N21" i="1"/>
  <c r="N20" i="1"/>
  <c r="N19" i="1"/>
  <c r="N18" i="1"/>
  <c r="N17" i="1"/>
  <c r="N16" i="1"/>
  <c r="N15" i="1"/>
  <c r="N14" i="1"/>
  <c r="N13" i="1"/>
  <c r="N12" i="1"/>
  <c r="N11" i="1"/>
  <c r="N10" i="1"/>
  <c r="N9" i="1"/>
  <c r="N8" i="1"/>
  <c r="N7" i="1"/>
  <c r="M39" i="1"/>
  <c r="L39" i="1"/>
  <c r="K39" i="1"/>
  <c r="J39" i="1"/>
  <c r="I39" i="1"/>
  <c r="H39" i="1"/>
  <c r="G39" i="1"/>
  <c r="F39" i="1"/>
  <c r="E39" i="1"/>
  <c r="D39" i="1"/>
  <c r="C39" i="1"/>
  <c r="B39" i="1"/>
  <c r="M34" i="1"/>
  <c r="L34" i="1"/>
  <c r="K34" i="1"/>
  <c r="J34" i="1"/>
  <c r="I34" i="1"/>
  <c r="H34" i="1"/>
  <c r="G34" i="1"/>
  <c r="F34" i="1"/>
  <c r="E34" i="1"/>
  <c r="D34" i="1"/>
  <c r="C34" i="1"/>
  <c r="B34" i="1"/>
  <c r="B35" i="1" s="1"/>
  <c r="M28" i="1"/>
  <c r="L28" i="1"/>
  <c r="K28" i="1"/>
  <c r="J28" i="1"/>
  <c r="I28" i="1"/>
  <c r="H28" i="1"/>
  <c r="G28" i="1"/>
  <c r="F28" i="1"/>
  <c r="E28" i="1"/>
  <c r="E35" i="1" s="1"/>
  <c r="D28" i="1"/>
  <c r="C28" i="1"/>
  <c r="C35" i="1" s="1"/>
  <c r="B28" i="1"/>
  <c r="M22" i="1"/>
  <c r="L22" i="1"/>
  <c r="K22" i="1"/>
  <c r="J22" i="1"/>
  <c r="I22" i="1"/>
  <c r="H22" i="1"/>
  <c r="G22" i="1"/>
  <c r="F22" i="1"/>
  <c r="E22" i="1"/>
  <c r="D22" i="1"/>
  <c r="D35" i="1" s="1"/>
  <c r="C22" i="1"/>
  <c r="B22" i="1"/>
  <c r="M19" i="1"/>
  <c r="L19" i="1"/>
  <c r="K19" i="1"/>
  <c r="J19" i="1"/>
  <c r="I19" i="1"/>
  <c r="H19" i="1"/>
  <c r="G19" i="1"/>
  <c r="G35" i="1" s="1"/>
  <c r="F19" i="1"/>
  <c r="F35" i="1" s="1"/>
  <c r="E19" i="1"/>
  <c r="D19" i="1"/>
  <c r="C19" i="1"/>
  <c r="B19" i="1"/>
  <c r="M14" i="1"/>
  <c r="M35" i="1" s="1"/>
  <c r="L14" i="1"/>
  <c r="L35" i="1" s="1"/>
  <c r="K14" i="1"/>
  <c r="K35" i="1" s="1"/>
  <c r="J14" i="1"/>
  <c r="J35" i="1" s="1"/>
  <c r="I14" i="1"/>
  <c r="I35" i="1" s="1"/>
  <c r="H14" i="1"/>
  <c r="H35" i="1" s="1"/>
  <c r="G14" i="1"/>
  <c r="F14" i="1"/>
  <c r="E14" i="1"/>
  <c r="D14" i="1"/>
  <c r="C14" i="1"/>
  <c r="B14" i="1"/>
  <c r="M8" i="1"/>
  <c r="M10" i="1" s="1"/>
  <c r="M36" i="1" s="1"/>
  <c r="M40" i="1" s="1"/>
  <c r="L8" i="1"/>
  <c r="L10" i="1" s="1"/>
  <c r="K8" i="1"/>
  <c r="K10" i="1" s="1"/>
  <c r="J8" i="1"/>
  <c r="J10" i="1" s="1"/>
  <c r="I8" i="1"/>
  <c r="I10" i="1" s="1"/>
  <c r="H8" i="1"/>
  <c r="H10" i="1" s="1"/>
  <c r="H36" i="1" s="1"/>
  <c r="H40" i="1" s="1"/>
  <c r="G8" i="1"/>
  <c r="G10" i="1" s="1"/>
  <c r="G36" i="1" s="1"/>
  <c r="G40" i="1" s="1"/>
  <c r="F8" i="1"/>
  <c r="F10" i="1" s="1"/>
  <c r="F36" i="1" s="1"/>
  <c r="F40" i="1" s="1"/>
  <c r="E8" i="1"/>
  <c r="E10" i="1" s="1"/>
  <c r="D8" i="1"/>
  <c r="D10" i="1" s="1"/>
  <c r="C8" i="1"/>
  <c r="C10" i="1" s="1"/>
  <c r="B8" i="1"/>
  <c r="B10" i="1" s="1"/>
  <c r="D36" i="1" l="1"/>
  <c r="D40" i="1" s="1"/>
  <c r="E36" i="1"/>
  <c r="E40" i="1" s="1"/>
  <c r="C36" i="1"/>
  <c r="C40" i="1" s="1"/>
  <c r="I36" i="1"/>
  <c r="I40" i="1" s="1"/>
  <c r="B36" i="1"/>
  <c r="B40" i="1" s="1"/>
  <c r="J36" i="1"/>
  <c r="J40" i="1" s="1"/>
  <c r="K36" i="1"/>
  <c r="K40" i="1" s="1"/>
  <c r="L36" i="1"/>
  <c r="L40" i="1" s="1"/>
</calcChain>
</file>

<file path=xl/sharedStrings.xml><?xml version="1.0" encoding="utf-8"?>
<sst xmlns="http://schemas.openxmlformats.org/spreadsheetml/2006/main" count="53" uniqueCount="53">
  <si>
    <t>Profit and Loss</t>
  </si>
  <si>
    <t>180RV, LLC</t>
  </si>
  <si>
    <t>August 1, 2024-July 20, 2025</t>
  </si>
  <si>
    <t>Income</t>
  </si>
  <si>
    <t>Rent</t>
  </si>
  <si>
    <t>Total for Income</t>
  </si>
  <si>
    <t>Cost of Goods Sold</t>
  </si>
  <si>
    <t>Gross Profit</t>
  </si>
  <si>
    <t>Expenses</t>
  </si>
  <si>
    <t>Advertising and Promotion</t>
  </si>
  <si>
    <t>Website</t>
  </si>
  <si>
    <t>Total for Advertising and Promotion</t>
  </si>
  <si>
    <t>Bank Service Charges</t>
  </si>
  <si>
    <t>Insurance Expense</t>
  </si>
  <si>
    <t>Interest Expense</t>
  </si>
  <si>
    <t>Property Loan Interest</t>
  </si>
  <si>
    <t>Total for Interest Expense</t>
  </si>
  <si>
    <t>Professional Fees</t>
  </si>
  <si>
    <t>Property Management</t>
  </si>
  <si>
    <t>Total for Professional Fees</t>
  </si>
  <si>
    <t>Repairs and Maintenance</t>
  </si>
  <si>
    <t>Labor</t>
  </si>
  <si>
    <t>Materials</t>
  </si>
  <si>
    <t>Mowing</t>
  </si>
  <si>
    <t>Plumbing-Septic</t>
  </si>
  <si>
    <t>Total for Repairs and Maintenance</t>
  </si>
  <si>
    <t>Utilities</t>
  </si>
  <si>
    <t>Electric</t>
  </si>
  <si>
    <t>Internet</t>
  </si>
  <si>
    <t>Trash</t>
  </si>
  <si>
    <t>Water</t>
  </si>
  <si>
    <t>Total for Utilities</t>
  </si>
  <si>
    <t>Total for Expenses</t>
  </si>
  <si>
    <t>Net Operating Income</t>
  </si>
  <si>
    <t>Other Income</t>
  </si>
  <si>
    <t>Other Expenses</t>
  </si>
  <si>
    <t>Net Other Income</t>
  </si>
  <si>
    <t>Net Income</t>
  </si>
  <si>
    <t>Distribution account</t>
  </si>
  <si>
    <t>August 2024</t>
  </si>
  <si>
    <t>September 2024</t>
  </si>
  <si>
    <t>October 2024</t>
  </si>
  <si>
    <t>November 2024</t>
  </si>
  <si>
    <t>December 2024</t>
  </si>
  <si>
    <t>January 2025</t>
  </si>
  <si>
    <t>February 2025</t>
  </si>
  <si>
    <t>March 2025</t>
  </si>
  <si>
    <t>April 2025</t>
  </si>
  <si>
    <t>May 2025</t>
  </si>
  <si>
    <t>June 2025</t>
  </si>
  <si>
    <t>Jul 1 - Jul 20 2025</t>
  </si>
  <si>
    <t>Total</t>
  </si>
  <si>
    <t>Cash Basis Sunday, July 20, 2025 10:31 PM GMTZ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</si>
</sst>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8"/>
      <color theme="1"/>
      <name val="Arial"/>
      <family val="2"/>
    </font>
    <font>
      <b/>
      <sz val="8"/>
      <color theme="1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b/>
      <sz val="12"/>
      <color theme="1"/>
      <name val="Arial"/>
      <family val="2"/>
    </font>
    <font>
      <b/>
      <sz val="14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4">
    <xf numFmtId="0" fontId="0" fillId="0" borderId="0"/>
    <xf numFmtId="0" fontId="1" fillId="0" borderId="1"/>
    <xf numFmtId="0" fontId="1" fillId="0" borderId="0"/>
    <xf numFmtId="0" fontId="1" fillId="0" borderId="2"/>
  </cellStyleXfs>
  <cellXfs count="17">
    <xf numFmtId="0" fontId="0" fillId="0" borderId="0" xfId="0"/>
    <xf numFmtId="0" fontId="2" fillId="0" borderId="0" xfId="0" applyFont="1" applyAlignment="1">
      <alignment horizontal="center" wrapText="1"/>
    </xf>
    <xf numFmtId="0" fontId="5" fillId="0" borderId="0" xfId="0" applyFont="1" applyAlignment="1">
      <alignment horizontal="center" wrapText="1"/>
    </xf>
    <xf numFmtId="0" fontId="6" fillId="0" borderId="0" xfId="0" applyFont="1" applyAlignment="1">
      <alignment horizontal="center" wrapText="1"/>
    </xf>
    <xf numFmtId="0" fontId="0" fillId="0" borderId="0" xfId="0" applyAlignment="1">
      <alignment wrapText="1"/>
    </xf>
    <xf numFmtId="0" fontId="7" fillId="0" borderId="0" xfId="0" applyFont="1" applyAlignment="1">
      <alignment horizontal="center" wrapText="1"/>
    </xf>
    <xf numFmtId="0" fontId="2" fillId="0" borderId="0" xfId="0" applyFont="1" applyAlignment="1">
      <alignment horizontal="left" wrapText="1"/>
    </xf>
    <xf numFmtId="0" fontId="2" fillId="0" borderId="0" xfId="0" applyFont="1" applyAlignment="1">
      <alignment horizontal="left" wrapText="1" indent="1"/>
    </xf>
    <xf numFmtId="0" fontId="3" fillId="0" borderId="0" xfId="0" applyFont="1" applyAlignment="1">
      <alignment horizontal="left" wrapText="1"/>
    </xf>
    <xf numFmtId="0" fontId="2" fillId="0" borderId="0" xfId="0" applyFont="1" applyAlignment="1">
      <alignment horizontal="left" wrapText="1" indent="2"/>
    </xf>
    <xf numFmtId="0" fontId="3" fillId="0" borderId="0" xfId="0" applyFont="1" applyAlignment="1">
      <alignment horizontal="left" wrapText="1" indent="1"/>
    </xf>
    <xf numFmtId="0" fontId="0" fillId="0" borderId="0" xfId="0" applyAlignment="1">
      <alignment wrapText="1"/>
    </xf>
    <xf numFmtId="0" fontId="4" fillId="0" borderId="1" xfId="1" applyFont="1" applyAlignment="1">
      <alignment horizontal="center" wrapText="1"/>
    </xf>
    <xf numFmtId="0" fontId="2" fillId="0" borderId="0" xfId="0" applyFont="1" applyAlignment="1">
      <alignment wrapText="1"/>
    </xf>
    <xf numFmtId="4" fontId="2" fillId="0" borderId="0" xfId="0" applyNumberFormat="1" applyFont="1" applyAlignment="1">
      <alignment wrapText="1"/>
    </xf>
    <xf numFmtId="4" fontId="3" fillId="0" borderId="2" xfId="0" applyNumberFormat="1" applyFont="1" applyBorder="1" applyAlignment="1">
      <alignment wrapText="1"/>
    </xf>
    <xf numFmtId="4" fontId="2" fillId="0" borderId="1" xfId="0" applyNumberFormat="1" applyFont="1" applyBorder="1" applyAlignment="1">
      <alignment wrapText="1"/>
    </xf>
  </cellXfs>
  <cellStyles count="4">
    <cellStyle name="GroupedCellStyle" xfId="2" xr:uid="{00000000-0005-0000-0000-000007000000}"/>
    <cellStyle name="HeaderCellStyle" xfId="1" xr:uid="{00000000-0005-0000-0000-000006000000}"/>
    <cellStyle name="Normal" xfId="0" builtinId="0"/>
    <cellStyle name="TotalCellStyle" xfId="3" xr:uid="{00000000-0005-0000-0000-000008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D4B3FEF-A70D-B944-82F4-C9836B181100}">
  <dimension ref="A1:N44"/>
  <sheetViews>
    <sheetView tabSelected="1" topLeftCell="F1" workbookViewId="0">
      <selection activeCell="N43" sqref="N43"/>
    </sheetView>
  </sheetViews>
  <sheetFormatPr defaultColWidth="11.25" defaultRowHeight="15.5" outlineLevelRow="2" x14ac:dyDescent="0.35"/>
  <cols>
    <col min="1" max="1" width="30.75" style="11" customWidth="1"/>
    <col min="2" max="3" width="16.08203125" style="11" customWidth="1"/>
    <col min="4" max="4" width="11" style="11" customWidth="1"/>
    <col min="5" max="5" width="17" style="11" customWidth="1"/>
    <col min="6" max="6" width="15.25" style="11" customWidth="1"/>
    <col min="7" max="7" width="11" style="11" customWidth="1"/>
    <col min="8" max="8" width="16.08203125" style="11" customWidth="1"/>
    <col min="9" max="9" width="9.25" style="11" customWidth="1"/>
    <col min="10" max="10" width="16.08203125" style="11" customWidth="1"/>
    <col min="11" max="11" width="17" style="11" customWidth="1"/>
    <col min="12" max="12" width="15.25" style="11" customWidth="1"/>
    <col min="13" max="13" width="17" style="11" customWidth="1"/>
    <col min="14" max="14" width="16.08203125" style="11" customWidth="1"/>
  </cols>
  <sheetData>
    <row r="1" spans="1:14" ht="16" x14ac:dyDescent="0.4">
      <c r="A1" s="5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</row>
    <row r="2" spans="1:14" x14ac:dyDescent="0.35">
      <c r="A2" s="3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</row>
    <row r="3" spans="1:14" x14ac:dyDescent="0.35">
      <c r="A3" s="2" t="s">
        <v>2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</row>
    <row r="5" spans="1:14" x14ac:dyDescent="0.35">
      <c r="A5" s="12" t="s">
        <v>38</v>
      </c>
      <c r="B5" s="12" t="s">
        <v>39</v>
      </c>
      <c r="C5" s="12" t="s">
        <v>40</v>
      </c>
      <c r="D5" s="12" t="s">
        <v>41</v>
      </c>
      <c r="E5" s="12" t="s">
        <v>42</v>
      </c>
      <c r="F5" s="12" t="s">
        <v>43</v>
      </c>
      <c r="G5" s="12" t="s">
        <v>44</v>
      </c>
      <c r="H5" s="12" t="s">
        <v>45</v>
      </c>
      <c r="I5" s="12" t="s">
        <v>46</v>
      </c>
      <c r="J5" s="12" t="s">
        <v>47</v>
      </c>
      <c r="K5" s="12" t="s">
        <v>48</v>
      </c>
      <c r="L5" s="12" t="s">
        <v>49</v>
      </c>
      <c r="M5" s="12" t="s">
        <v>50</v>
      </c>
      <c r="N5" s="12" t="s">
        <v>51</v>
      </c>
    </row>
    <row r="6" spans="1:14" x14ac:dyDescent="0.35">
      <c r="A6" s="6" t="s">
        <v>3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</row>
    <row r="7" spans="1:14" outlineLevel="1" x14ac:dyDescent="0.35">
      <c r="A7" s="7" t="s">
        <v>4</v>
      </c>
      <c r="B7" s="14">
        <v>20220</v>
      </c>
      <c r="C7" s="14">
        <v>18201</v>
      </c>
      <c r="D7" s="14">
        <v>17526</v>
      </c>
      <c r="E7" s="14">
        <v>19230</v>
      </c>
      <c r="F7" s="14">
        <v>19330.96</v>
      </c>
      <c r="G7" s="14">
        <v>14000</v>
      </c>
      <c r="H7" s="14">
        <v>13073.81</v>
      </c>
      <c r="I7" s="14">
        <v>16131.09</v>
      </c>
      <c r="J7" s="14">
        <v>16984</v>
      </c>
      <c r="K7" s="14">
        <v>19325</v>
      </c>
      <c r="L7" s="14">
        <v>19998</v>
      </c>
      <c r="M7" s="14">
        <v>20150</v>
      </c>
      <c r="N7" s="16">
        <f>SUM(B7:M7)</f>
        <v>214169.86</v>
      </c>
    </row>
    <row r="8" spans="1:14" x14ac:dyDescent="0.35">
      <c r="A8" s="8" t="s">
        <v>5</v>
      </c>
      <c r="B8" s="15">
        <f t="shared" ref="B8:M8" si="0">B7</f>
        <v>20220</v>
      </c>
      <c r="C8" s="15">
        <f t="shared" si="0"/>
        <v>18201</v>
      </c>
      <c r="D8" s="15">
        <f t="shared" si="0"/>
        <v>17526</v>
      </c>
      <c r="E8" s="15">
        <f t="shared" si="0"/>
        <v>19230</v>
      </c>
      <c r="F8" s="15">
        <f t="shared" si="0"/>
        <v>19330.96</v>
      </c>
      <c r="G8" s="15">
        <f t="shared" si="0"/>
        <v>14000</v>
      </c>
      <c r="H8" s="15">
        <f t="shared" si="0"/>
        <v>13073.81</v>
      </c>
      <c r="I8" s="15">
        <f t="shared" si="0"/>
        <v>16131.09</v>
      </c>
      <c r="J8" s="15">
        <f t="shared" si="0"/>
        <v>16984</v>
      </c>
      <c r="K8" s="15">
        <f t="shared" si="0"/>
        <v>19325</v>
      </c>
      <c r="L8" s="15">
        <f t="shared" si="0"/>
        <v>19998</v>
      </c>
      <c r="M8" s="15">
        <f t="shared" si="0"/>
        <v>20150</v>
      </c>
      <c r="N8" s="16">
        <f t="shared" ref="N8:N40" si="1">SUM(B8:M8)</f>
        <v>214169.86</v>
      </c>
    </row>
    <row r="9" spans="1:14" x14ac:dyDescent="0.35">
      <c r="A9" s="6" t="s">
        <v>6</v>
      </c>
      <c r="B9" s="13"/>
      <c r="C9" s="13"/>
      <c r="D9" s="13"/>
      <c r="E9" s="13"/>
      <c r="F9" s="13"/>
      <c r="G9" s="13"/>
      <c r="H9" s="13"/>
      <c r="I9" s="13"/>
      <c r="J9" s="13"/>
      <c r="K9" s="13"/>
      <c r="L9" s="13"/>
      <c r="M9" s="13"/>
      <c r="N9" s="16">
        <f t="shared" si="1"/>
        <v>0</v>
      </c>
    </row>
    <row r="10" spans="1:14" x14ac:dyDescent="0.35">
      <c r="A10" s="8" t="s">
        <v>7</v>
      </c>
      <c r="B10" s="15">
        <f t="shared" ref="B10:M10" si="2">B8-B9</f>
        <v>20220</v>
      </c>
      <c r="C10" s="15">
        <f t="shared" si="2"/>
        <v>18201</v>
      </c>
      <c r="D10" s="15">
        <f t="shared" si="2"/>
        <v>17526</v>
      </c>
      <c r="E10" s="15">
        <f t="shared" si="2"/>
        <v>19230</v>
      </c>
      <c r="F10" s="15">
        <f t="shared" si="2"/>
        <v>19330.96</v>
      </c>
      <c r="G10" s="15">
        <f t="shared" si="2"/>
        <v>14000</v>
      </c>
      <c r="H10" s="15">
        <f t="shared" si="2"/>
        <v>13073.81</v>
      </c>
      <c r="I10" s="15">
        <f t="shared" si="2"/>
        <v>16131.09</v>
      </c>
      <c r="J10" s="15">
        <f t="shared" si="2"/>
        <v>16984</v>
      </c>
      <c r="K10" s="15">
        <f t="shared" si="2"/>
        <v>19325</v>
      </c>
      <c r="L10" s="15">
        <f t="shared" si="2"/>
        <v>19998</v>
      </c>
      <c r="M10" s="15">
        <f t="shared" si="2"/>
        <v>20150</v>
      </c>
      <c r="N10" s="16">
        <f t="shared" si="1"/>
        <v>214169.86</v>
      </c>
    </row>
    <row r="11" spans="1:14" x14ac:dyDescent="0.35">
      <c r="A11" s="6" t="s">
        <v>8</v>
      </c>
      <c r="B11" s="13"/>
      <c r="C11" s="13"/>
      <c r="D11" s="13"/>
      <c r="E11" s="13"/>
      <c r="F11" s="13"/>
      <c r="G11" s="13"/>
      <c r="H11" s="13"/>
      <c r="I11" s="13"/>
      <c r="J11" s="13"/>
      <c r="K11" s="13"/>
      <c r="L11" s="13"/>
      <c r="M11" s="13"/>
      <c r="N11" s="16">
        <f t="shared" si="1"/>
        <v>0</v>
      </c>
    </row>
    <row r="12" spans="1:14" outlineLevel="1" x14ac:dyDescent="0.35">
      <c r="A12" s="7" t="s">
        <v>9</v>
      </c>
      <c r="B12" s="13"/>
      <c r="C12" s="13"/>
      <c r="D12" s="13"/>
      <c r="E12" s="13"/>
      <c r="F12" s="13"/>
      <c r="G12" s="13"/>
      <c r="H12" s="13"/>
      <c r="I12" s="13"/>
      <c r="J12" s="13"/>
      <c r="K12" s="13"/>
      <c r="L12" s="13"/>
      <c r="M12" s="13"/>
      <c r="N12" s="16">
        <f t="shared" si="1"/>
        <v>0</v>
      </c>
    </row>
    <row r="13" spans="1:14" outlineLevel="2" x14ac:dyDescent="0.35">
      <c r="A13" s="9" t="s">
        <v>10</v>
      </c>
      <c r="B13" s="13"/>
      <c r="C13" s="13"/>
      <c r="D13" s="13"/>
      <c r="E13" s="14">
        <v>102.21</v>
      </c>
      <c r="F13" s="13"/>
      <c r="G13" s="13"/>
      <c r="H13" s="13"/>
      <c r="I13" s="13"/>
      <c r="J13" s="13"/>
      <c r="K13" s="13"/>
      <c r="L13" s="13"/>
      <c r="M13" s="13"/>
      <c r="N13" s="16">
        <f t="shared" si="1"/>
        <v>102.21</v>
      </c>
    </row>
    <row r="14" spans="1:14" outlineLevel="1" x14ac:dyDescent="0.35">
      <c r="A14" s="10" t="s">
        <v>11</v>
      </c>
      <c r="B14" s="15">
        <f t="shared" ref="B14:M14" si="3">B12+B13</f>
        <v>0</v>
      </c>
      <c r="C14" s="15">
        <f t="shared" si="3"/>
        <v>0</v>
      </c>
      <c r="D14" s="15">
        <f t="shared" si="3"/>
        <v>0</v>
      </c>
      <c r="E14" s="15">
        <f t="shared" si="3"/>
        <v>102.21</v>
      </c>
      <c r="F14" s="15">
        <f t="shared" si="3"/>
        <v>0</v>
      </c>
      <c r="G14" s="15">
        <f t="shared" si="3"/>
        <v>0</v>
      </c>
      <c r="H14" s="15">
        <f t="shared" si="3"/>
        <v>0</v>
      </c>
      <c r="I14" s="15">
        <f t="shared" si="3"/>
        <v>0</v>
      </c>
      <c r="J14" s="15">
        <f t="shared" si="3"/>
        <v>0</v>
      </c>
      <c r="K14" s="15">
        <f t="shared" si="3"/>
        <v>0</v>
      </c>
      <c r="L14" s="15">
        <f t="shared" si="3"/>
        <v>0</v>
      </c>
      <c r="M14" s="15">
        <f t="shared" si="3"/>
        <v>0</v>
      </c>
      <c r="N14" s="16">
        <f t="shared" si="1"/>
        <v>102.21</v>
      </c>
    </row>
    <row r="15" spans="1:14" outlineLevel="1" x14ac:dyDescent="0.35">
      <c r="A15" s="7" t="s">
        <v>12</v>
      </c>
      <c r="B15" s="14">
        <v>100</v>
      </c>
      <c r="C15" s="14">
        <v>100</v>
      </c>
      <c r="D15" s="14">
        <v>166</v>
      </c>
      <c r="E15" s="14">
        <v>100</v>
      </c>
      <c r="F15" s="14">
        <v>100</v>
      </c>
      <c r="G15" s="14">
        <v>100.72</v>
      </c>
      <c r="H15" s="14">
        <v>199.72</v>
      </c>
      <c r="I15" s="14">
        <v>100.24</v>
      </c>
      <c r="J15" s="14">
        <v>114.99</v>
      </c>
      <c r="K15" s="14">
        <v>115.47</v>
      </c>
      <c r="L15" s="14">
        <v>115.23</v>
      </c>
      <c r="M15" s="14">
        <v>74.989999999999995</v>
      </c>
      <c r="N15" s="16">
        <f t="shared" si="1"/>
        <v>1387.3600000000001</v>
      </c>
    </row>
    <row r="16" spans="1:14" outlineLevel="1" x14ac:dyDescent="0.35">
      <c r="A16" s="7" t="s">
        <v>13</v>
      </c>
      <c r="B16" s="13"/>
      <c r="C16" s="13"/>
      <c r="D16" s="13"/>
      <c r="E16" s="13"/>
      <c r="F16" s="14">
        <v>1662.88</v>
      </c>
      <c r="G16" s="13"/>
      <c r="H16" s="14">
        <v>1282.26</v>
      </c>
      <c r="I16" s="14">
        <v>1233.92</v>
      </c>
      <c r="J16" s="14">
        <v>616.96</v>
      </c>
      <c r="K16" s="14">
        <v>616.96</v>
      </c>
      <c r="L16" s="14">
        <v>616.96</v>
      </c>
      <c r="M16" s="13"/>
      <c r="N16" s="16">
        <f t="shared" si="1"/>
        <v>6029.9400000000005</v>
      </c>
    </row>
    <row r="17" spans="1:14" outlineLevel="1" x14ac:dyDescent="0.35">
      <c r="A17" s="7" t="s">
        <v>14</v>
      </c>
      <c r="B17" s="13"/>
      <c r="C17" s="13"/>
      <c r="D17" s="13"/>
      <c r="E17" s="13"/>
      <c r="F17" s="13"/>
      <c r="G17" s="13"/>
      <c r="H17" s="13"/>
      <c r="I17" s="13"/>
      <c r="J17" s="13"/>
      <c r="K17" s="13"/>
      <c r="L17" s="13"/>
      <c r="M17" s="13"/>
      <c r="N17" s="16">
        <f t="shared" si="1"/>
        <v>0</v>
      </c>
    </row>
    <row r="18" spans="1:14" outlineLevel="2" x14ac:dyDescent="0.35">
      <c r="A18" s="9" t="s">
        <v>15</v>
      </c>
      <c r="B18" s="14">
        <v>2448.0100000000002</v>
      </c>
      <c r="C18" s="14">
        <v>2211.3000000000002</v>
      </c>
      <c r="D18" s="14">
        <v>2279.1999999999998</v>
      </c>
      <c r="E18" s="14">
        <v>2498.2199999999998</v>
      </c>
      <c r="F18" s="14">
        <v>2339.29</v>
      </c>
      <c r="G18" s="14">
        <v>2331.16</v>
      </c>
      <c r="H18" s="14">
        <v>2248.0700000000002</v>
      </c>
      <c r="I18" s="14">
        <v>1949.02</v>
      </c>
      <c r="J18" s="14">
        <v>2307.15</v>
      </c>
      <c r="K18" s="14">
        <v>2370.6999999999998</v>
      </c>
      <c r="L18" s="14">
        <v>2140.96</v>
      </c>
      <c r="M18" s="14">
        <v>2206.17</v>
      </c>
      <c r="N18" s="16">
        <f t="shared" si="1"/>
        <v>27329.25</v>
      </c>
    </row>
    <row r="19" spans="1:14" outlineLevel="1" x14ac:dyDescent="0.35">
      <c r="A19" s="10" t="s">
        <v>16</v>
      </c>
      <c r="B19" s="15">
        <f t="shared" ref="B19:M19" si="4">B17+B18</f>
        <v>2448.0100000000002</v>
      </c>
      <c r="C19" s="15">
        <f t="shared" si="4"/>
        <v>2211.3000000000002</v>
      </c>
      <c r="D19" s="15">
        <f t="shared" si="4"/>
        <v>2279.1999999999998</v>
      </c>
      <c r="E19" s="15">
        <f t="shared" si="4"/>
        <v>2498.2199999999998</v>
      </c>
      <c r="F19" s="15">
        <f t="shared" si="4"/>
        <v>2339.29</v>
      </c>
      <c r="G19" s="15">
        <f t="shared" si="4"/>
        <v>2331.16</v>
      </c>
      <c r="H19" s="15">
        <f t="shared" si="4"/>
        <v>2248.0700000000002</v>
      </c>
      <c r="I19" s="15">
        <f t="shared" si="4"/>
        <v>1949.02</v>
      </c>
      <c r="J19" s="15">
        <f t="shared" si="4"/>
        <v>2307.15</v>
      </c>
      <c r="K19" s="15">
        <f t="shared" si="4"/>
        <v>2370.6999999999998</v>
      </c>
      <c r="L19" s="15">
        <f t="shared" si="4"/>
        <v>2140.96</v>
      </c>
      <c r="M19" s="15">
        <f t="shared" si="4"/>
        <v>2206.17</v>
      </c>
      <c r="N19" s="16">
        <f t="shared" si="1"/>
        <v>27329.25</v>
      </c>
    </row>
    <row r="20" spans="1:14" outlineLevel="1" x14ac:dyDescent="0.35">
      <c r="A20" s="7" t="s">
        <v>17</v>
      </c>
      <c r="B20" s="13"/>
      <c r="C20" s="13"/>
      <c r="D20" s="13"/>
      <c r="E20" s="13"/>
      <c r="F20" s="13"/>
      <c r="G20" s="13"/>
      <c r="H20" s="13"/>
      <c r="I20" s="13"/>
      <c r="J20" s="13"/>
      <c r="K20" s="13"/>
      <c r="L20" s="13"/>
      <c r="M20" s="13"/>
      <c r="N20" s="16">
        <f t="shared" si="1"/>
        <v>0</v>
      </c>
    </row>
    <row r="21" spans="1:14" outlineLevel="2" x14ac:dyDescent="0.35">
      <c r="A21" s="9" t="s">
        <v>18</v>
      </c>
      <c r="B21" s="14">
        <v>500</v>
      </c>
      <c r="C21" s="14">
        <v>500</v>
      </c>
      <c r="D21" s="14">
        <v>500</v>
      </c>
      <c r="E21" s="13"/>
      <c r="F21" s="13"/>
      <c r="G21" s="13"/>
      <c r="H21" s="13"/>
      <c r="I21" s="13"/>
      <c r="J21" s="13"/>
      <c r="K21" s="13"/>
      <c r="L21" s="13"/>
      <c r="M21" s="13"/>
      <c r="N21" s="16">
        <f t="shared" si="1"/>
        <v>1500</v>
      </c>
    </row>
    <row r="22" spans="1:14" outlineLevel="1" x14ac:dyDescent="0.35">
      <c r="A22" s="10" t="s">
        <v>19</v>
      </c>
      <c r="B22" s="15">
        <f t="shared" ref="B22:M22" si="5">B20+B21</f>
        <v>500</v>
      </c>
      <c r="C22" s="15">
        <f t="shared" si="5"/>
        <v>500</v>
      </c>
      <c r="D22" s="15">
        <f t="shared" si="5"/>
        <v>500</v>
      </c>
      <c r="E22" s="15">
        <f t="shared" si="5"/>
        <v>0</v>
      </c>
      <c r="F22" s="15">
        <f t="shared" si="5"/>
        <v>0</v>
      </c>
      <c r="G22" s="15">
        <f t="shared" si="5"/>
        <v>0</v>
      </c>
      <c r="H22" s="15">
        <f t="shared" si="5"/>
        <v>0</v>
      </c>
      <c r="I22" s="15">
        <f t="shared" si="5"/>
        <v>0</v>
      </c>
      <c r="J22" s="15">
        <f t="shared" si="5"/>
        <v>0</v>
      </c>
      <c r="K22" s="15">
        <f t="shared" si="5"/>
        <v>0</v>
      </c>
      <c r="L22" s="15">
        <f t="shared" si="5"/>
        <v>0</v>
      </c>
      <c r="M22" s="15">
        <f t="shared" si="5"/>
        <v>0</v>
      </c>
      <c r="N22" s="16">
        <f t="shared" si="1"/>
        <v>1500</v>
      </c>
    </row>
    <row r="23" spans="1:14" outlineLevel="1" x14ac:dyDescent="0.35">
      <c r="A23" s="7" t="s">
        <v>20</v>
      </c>
      <c r="B23" s="13"/>
      <c r="C23" s="13"/>
      <c r="D23" s="13"/>
      <c r="E23" s="13"/>
      <c r="F23" s="13"/>
      <c r="G23" s="13"/>
      <c r="H23" s="13"/>
      <c r="I23" s="13"/>
      <c r="J23" s="13"/>
      <c r="K23" s="13"/>
      <c r="L23" s="13"/>
      <c r="M23" s="13"/>
      <c r="N23" s="16">
        <f t="shared" si="1"/>
        <v>0</v>
      </c>
    </row>
    <row r="24" spans="1:14" outlineLevel="2" x14ac:dyDescent="0.35">
      <c r="A24" s="9" t="s">
        <v>21</v>
      </c>
      <c r="B24" s="13"/>
      <c r="C24" s="13"/>
      <c r="D24" s="13"/>
      <c r="E24" s="13"/>
      <c r="F24" s="13"/>
      <c r="G24" s="14">
        <v>1662.88</v>
      </c>
      <c r="H24" s="13"/>
      <c r="I24" s="13"/>
      <c r="J24" s="14">
        <v>450</v>
      </c>
      <c r="K24" s="13"/>
      <c r="L24" s="13"/>
      <c r="M24" s="14">
        <v>200</v>
      </c>
      <c r="N24" s="16">
        <f t="shared" si="1"/>
        <v>2312.88</v>
      </c>
    </row>
    <row r="25" spans="1:14" outlineLevel="2" x14ac:dyDescent="0.35">
      <c r="A25" s="9" t="s">
        <v>22</v>
      </c>
      <c r="B25" s="14">
        <v>269.36</v>
      </c>
      <c r="C25" s="14">
        <v>350.11</v>
      </c>
      <c r="D25" s="13"/>
      <c r="E25" s="13"/>
      <c r="F25" s="14">
        <v>955.02</v>
      </c>
      <c r="G25" s="13"/>
      <c r="H25" s="13"/>
      <c r="I25" s="13"/>
      <c r="J25" s="13"/>
      <c r="K25" s="13"/>
      <c r="L25" s="13"/>
      <c r="M25" s="13"/>
      <c r="N25" s="16">
        <f t="shared" si="1"/>
        <v>1574.49</v>
      </c>
    </row>
    <row r="26" spans="1:14" outlineLevel="2" x14ac:dyDescent="0.35">
      <c r="A26" s="9" t="s">
        <v>23</v>
      </c>
      <c r="B26" s="14">
        <v>420</v>
      </c>
      <c r="C26" s="14">
        <v>1260</v>
      </c>
      <c r="D26" s="14">
        <v>840</v>
      </c>
      <c r="E26" s="14">
        <v>420</v>
      </c>
      <c r="F26" s="13"/>
      <c r="G26" s="14">
        <v>420</v>
      </c>
      <c r="H26" s="14">
        <v>900</v>
      </c>
      <c r="I26" s="13"/>
      <c r="J26" s="14">
        <v>1410</v>
      </c>
      <c r="K26" s="13"/>
      <c r="L26" s="13"/>
      <c r="M26" s="14">
        <v>1558.8</v>
      </c>
      <c r="N26" s="16">
        <f t="shared" si="1"/>
        <v>7228.8</v>
      </c>
    </row>
    <row r="27" spans="1:14" outlineLevel="2" x14ac:dyDescent="0.35">
      <c r="A27" s="9" t="s">
        <v>24</v>
      </c>
      <c r="B27" s="14">
        <v>350</v>
      </c>
      <c r="C27" s="13"/>
      <c r="D27" s="13"/>
      <c r="E27" s="14">
        <v>350</v>
      </c>
      <c r="F27" s="13"/>
      <c r="G27" s="13"/>
      <c r="H27" s="14">
        <v>408</v>
      </c>
      <c r="I27" s="13"/>
      <c r="J27" s="13"/>
      <c r="K27" s="13"/>
      <c r="L27" s="13"/>
      <c r="M27" s="13"/>
      <c r="N27" s="16">
        <f t="shared" si="1"/>
        <v>1108</v>
      </c>
    </row>
    <row r="28" spans="1:14" outlineLevel="1" x14ac:dyDescent="0.35">
      <c r="A28" s="10" t="s">
        <v>25</v>
      </c>
      <c r="B28" s="15">
        <f t="shared" ref="B28:M28" si="6">B23+B24+B25+B26+B27</f>
        <v>1039.3600000000001</v>
      </c>
      <c r="C28" s="15">
        <f t="shared" si="6"/>
        <v>1610.1100000000001</v>
      </c>
      <c r="D28" s="15">
        <f t="shared" si="6"/>
        <v>840</v>
      </c>
      <c r="E28" s="15">
        <f t="shared" si="6"/>
        <v>770</v>
      </c>
      <c r="F28" s="15">
        <f t="shared" si="6"/>
        <v>955.02</v>
      </c>
      <c r="G28" s="15">
        <f t="shared" si="6"/>
        <v>2082.88</v>
      </c>
      <c r="H28" s="15">
        <f t="shared" si="6"/>
        <v>1308</v>
      </c>
      <c r="I28" s="15">
        <f t="shared" si="6"/>
        <v>0</v>
      </c>
      <c r="J28" s="15">
        <f t="shared" si="6"/>
        <v>1860</v>
      </c>
      <c r="K28" s="15">
        <f t="shared" si="6"/>
        <v>0</v>
      </c>
      <c r="L28" s="15">
        <f t="shared" si="6"/>
        <v>0</v>
      </c>
      <c r="M28" s="15">
        <f t="shared" si="6"/>
        <v>1758.8</v>
      </c>
      <c r="N28" s="16">
        <f t="shared" si="1"/>
        <v>12224.169999999998</v>
      </c>
    </row>
    <row r="29" spans="1:14" outlineLevel="1" x14ac:dyDescent="0.35">
      <c r="A29" s="7" t="s">
        <v>26</v>
      </c>
      <c r="B29" s="13"/>
      <c r="C29" s="13"/>
      <c r="D29" s="13"/>
      <c r="E29" s="13"/>
      <c r="F29" s="13"/>
      <c r="G29" s="13"/>
      <c r="H29" s="13"/>
      <c r="I29" s="13"/>
      <c r="J29" s="13"/>
      <c r="K29" s="13"/>
      <c r="L29" s="13"/>
      <c r="M29" s="13"/>
      <c r="N29" s="16">
        <f t="shared" si="1"/>
        <v>0</v>
      </c>
    </row>
    <row r="30" spans="1:14" outlineLevel="2" x14ac:dyDescent="0.35">
      <c r="A30" s="9" t="s">
        <v>27</v>
      </c>
      <c r="B30" s="14">
        <v>2110.1799999999998</v>
      </c>
      <c r="C30" s="14">
        <v>2064.91</v>
      </c>
      <c r="D30" s="14">
        <v>1545.69</v>
      </c>
      <c r="E30" s="14">
        <v>1365.87</v>
      </c>
      <c r="F30" s="14">
        <v>1193.3800000000001</v>
      </c>
      <c r="G30" s="14">
        <v>1458.36</v>
      </c>
      <c r="H30" s="14">
        <v>1966.1</v>
      </c>
      <c r="I30" s="14">
        <v>1933.59</v>
      </c>
      <c r="J30" s="14">
        <v>1251.6600000000001</v>
      </c>
      <c r="K30" s="14">
        <v>1359.18</v>
      </c>
      <c r="L30" s="14">
        <v>1378.1</v>
      </c>
      <c r="M30" s="13"/>
      <c r="N30" s="16">
        <f t="shared" si="1"/>
        <v>17627.02</v>
      </c>
    </row>
    <row r="31" spans="1:14" outlineLevel="2" x14ac:dyDescent="0.35">
      <c r="A31" s="9" t="s">
        <v>28</v>
      </c>
      <c r="B31" s="14">
        <v>340.74</v>
      </c>
      <c r="C31" s="14">
        <v>340.74</v>
      </c>
      <c r="D31" s="14">
        <v>340.74</v>
      </c>
      <c r="E31" s="14">
        <v>340.74</v>
      </c>
      <c r="F31" s="14">
        <v>340.74</v>
      </c>
      <c r="G31" s="14">
        <v>340.74</v>
      </c>
      <c r="H31" s="14">
        <v>340.74</v>
      </c>
      <c r="I31" s="14">
        <v>340.74</v>
      </c>
      <c r="J31" s="14">
        <v>340.74</v>
      </c>
      <c r="K31" s="14">
        <v>340.74</v>
      </c>
      <c r="L31" s="14">
        <v>340.74</v>
      </c>
      <c r="M31" s="13"/>
      <c r="N31" s="16">
        <f t="shared" si="1"/>
        <v>3748.1399999999994</v>
      </c>
    </row>
    <row r="32" spans="1:14" outlineLevel="2" x14ac:dyDescent="0.35">
      <c r="A32" s="9" t="s">
        <v>29</v>
      </c>
      <c r="B32" s="14">
        <v>202.96</v>
      </c>
      <c r="C32" s="14">
        <v>201.99</v>
      </c>
      <c r="D32" s="13"/>
      <c r="E32" s="14">
        <v>200.36</v>
      </c>
      <c r="F32" s="14">
        <v>488.44</v>
      </c>
      <c r="G32" s="14">
        <v>255.35</v>
      </c>
      <c r="H32" s="14">
        <v>286.20999999999998</v>
      </c>
      <c r="I32" s="14">
        <v>319.95999999999998</v>
      </c>
      <c r="J32" s="14">
        <v>257.61</v>
      </c>
      <c r="K32" s="14">
        <v>256.76</v>
      </c>
      <c r="L32" s="14">
        <v>256.76</v>
      </c>
      <c r="M32" s="13"/>
      <c r="N32" s="16">
        <f t="shared" si="1"/>
        <v>2726.4000000000005</v>
      </c>
    </row>
    <row r="33" spans="1:14" outlineLevel="2" x14ac:dyDescent="0.35">
      <c r="A33" s="9" t="s">
        <v>30</v>
      </c>
      <c r="B33" s="13"/>
      <c r="C33" s="13"/>
      <c r="D33" s="13"/>
      <c r="E33" s="13"/>
      <c r="F33" s="14">
        <v>1055.45</v>
      </c>
      <c r="G33" s="13"/>
      <c r="H33" s="14">
        <v>1000</v>
      </c>
      <c r="I33" s="14">
        <v>2069.09</v>
      </c>
      <c r="J33" s="13"/>
      <c r="K33" s="14">
        <v>2422.35</v>
      </c>
      <c r="L33" s="14">
        <v>1051.2</v>
      </c>
      <c r="M33" s="13"/>
      <c r="N33" s="16">
        <f t="shared" si="1"/>
        <v>7598.0899999999992</v>
      </c>
    </row>
    <row r="34" spans="1:14" outlineLevel="1" x14ac:dyDescent="0.35">
      <c r="A34" s="10" t="s">
        <v>31</v>
      </c>
      <c r="B34" s="15">
        <f t="shared" ref="B34:M34" si="7">B29+B30+B31+B32+B33</f>
        <v>2653.88</v>
      </c>
      <c r="C34" s="15">
        <f t="shared" si="7"/>
        <v>2607.6399999999994</v>
      </c>
      <c r="D34" s="15">
        <f t="shared" si="7"/>
        <v>1886.43</v>
      </c>
      <c r="E34" s="15">
        <f t="shared" si="7"/>
        <v>1906.9699999999998</v>
      </c>
      <c r="F34" s="15">
        <f t="shared" si="7"/>
        <v>3078.01</v>
      </c>
      <c r="G34" s="15">
        <f t="shared" si="7"/>
        <v>2054.4499999999998</v>
      </c>
      <c r="H34" s="15">
        <f t="shared" si="7"/>
        <v>3593.05</v>
      </c>
      <c r="I34" s="15">
        <f t="shared" si="7"/>
        <v>4663.38</v>
      </c>
      <c r="J34" s="15">
        <f t="shared" si="7"/>
        <v>1850.0100000000002</v>
      </c>
      <c r="K34" s="15">
        <f t="shared" si="7"/>
        <v>4379.03</v>
      </c>
      <c r="L34" s="15">
        <f t="shared" si="7"/>
        <v>3026.8</v>
      </c>
      <c r="M34" s="15">
        <f t="shared" si="7"/>
        <v>0</v>
      </c>
      <c r="N34" s="16">
        <f t="shared" si="1"/>
        <v>31699.649999999998</v>
      </c>
    </row>
    <row r="35" spans="1:14" x14ac:dyDescent="0.35">
      <c r="A35" s="8" t="s">
        <v>32</v>
      </c>
      <c r="B35" s="15">
        <f t="shared" ref="B35:M35" si="8">B14+B15+B16+B19+B22+B28+B34</f>
        <v>6741.25</v>
      </c>
      <c r="C35" s="15">
        <f t="shared" si="8"/>
        <v>7029.0499999999993</v>
      </c>
      <c r="D35" s="15">
        <f t="shared" si="8"/>
        <v>5671.63</v>
      </c>
      <c r="E35" s="15">
        <f t="shared" si="8"/>
        <v>5377.4</v>
      </c>
      <c r="F35" s="15">
        <f t="shared" si="8"/>
        <v>8135.2000000000007</v>
      </c>
      <c r="G35" s="15">
        <f t="shared" si="8"/>
        <v>6569.21</v>
      </c>
      <c r="H35" s="15">
        <f t="shared" si="8"/>
        <v>8631.1</v>
      </c>
      <c r="I35" s="15">
        <f t="shared" si="8"/>
        <v>7946.56</v>
      </c>
      <c r="J35" s="15">
        <f t="shared" si="8"/>
        <v>6749.1100000000006</v>
      </c>
      <c r="K35" s="15">
        <f t="shared" si="8"/>
        <v>7482.16</v>
      </c>
      <c r="L35" s="15">
        <f t="shared" si="8"/>
        <v>5899.9500000000007</v>
      </c>
      <c r="M35" s="15">
        <f t="shared" si="8"/>
        <v>4039.96</v>
      </c>
      <c r="N35" s="16">
        <f t="shared" si="1"/>
        <v>80272.58</v>
      </c>
    </row>
    <row r="36" spans="1:14" x14ac:dyDescent="0.35">
      <c r="A36" s="8" t="s">
        <v>33</v>
      </c>
      <c r="B36" s="15">
        <f t="shared" ref="B36:M36" si="9">B10-B35</f>
        <v>13478.75</v>
      </c>
      <c r="C36" s="15">
        <f t="shared" si="9"/>
        <v>11171.95</v>
      </c>
      <c r="D36" s="15">
        <f t="shared" si="9"/>
        <v>11854.369999999999</v>
      </c>
      <c r="E36" s="15">
        <f t="shared" si="9"/>
        <v>13852.6</v>
      </c>
      <c r="F36" s="15">
        <f t="shared" si="9"/>
        <v>11195.759999999998</v>
      </c>
      <c r="G36" s="15">
        <f t="shared" si="9"/>
        <v>7430.79</v>
      </c>
      <c r="H36" s="15">
        <f t="shared" si="9"/>
        <v>4442.7099999999991</v>
      </c>
      <c r="I36" s="15">
        <f t="shared" si="9"/>
        <v>8184.53</v>
      </c>
      <c r="J36" s="15">
        <f t="shared" si="9"/>
        <v>10234.89</v>
      </c>
      <c r="K36" s="15">
        <f t="shared" si="9"/>
        <v>11842.84</v>
      </c>
      <c r="L36" s="15">
        <f t="shared" si="9"/>
        <v>14098.05</v>
      </c>
      <c r="M36" s="15">
        <f t="shared" si="9"/>
        <v>16110.04</v>
      </c>
      <c r="N36" s="16">
        <f t="shared" si="1"/>
        <v>133897.28</v>
      </c>
    </row>
    <row r="37" spans="1:14" x14ac:dyDescent="0.35">
      <c r="A37" s="6" t="s">
        <v>34</v>
      </c>
      <c r="B37" s="13"/>
      <c r="C37" s="13"/>
      <c r="D37" s="13"/>
      <c r="E37" s="13"/>
      <c r="F37" s="13"/>
      <c r="G37" s="13"/>
      <c r="H37" s="13"/>
      <c r="I37" s="13"/>
      <c r="J37" s="13"/>
      <c r="K37" s="13"/>
      <c r="L37" s="13"/>
      <c r="M37" s="13"/>
      <c r="N37" s="16">
        <f t="shared" si="1"/>
        <v>0</v>
      </c>
    </row>
    <row r="38" spans="1:14" x14ac:dyDescent="0.35">
      <c r="A38" s="6" t="s">
        <v>35</v>
      </c>
      <c r="B38" s="13"/>
      <c r="C38" s="13"/>
      <c r="D38" s="13"/>
      <c r="E38" s="13"/>
      <c r="F38" s="13"/>
      <c r="G38" s="13"/>
      <c r="H38" s="13"/>
      <c r="I38" s="13"/>
      <c r="J38" s="13"/>
      <c r="K38" s="13"/>
      <c r="L38" s="13"/>
      <c r="M38" s="13"/>
      <c r="N38" s="16">
        <f t="shared" si="1"/>
        <v>0</v>
      </c>
    </row>
    <row r="39" spans="1:14" x14ac:dyDescent="0.35">
      <c r="A39" s="8" t="s">
        <v>36</v>
      </c>
      <c r="B39" s="15">
        <f t="shared" ref="B39:M39" si="10">B37-B38</f>
        <v>0</v>
      </c>
      <c r="C39" s="15">
        <f t="shared" si="10"/>
        <v>0</v>
      </c>
      <c r="D39" s="15">
        <f t="shared" si="10"/>
        <v>0</v>
      </c>
      <c r="E39" s="15">
        <f t="shared" si="10"/>
        <v>0</v>
      </c>
      <c r="F39" s="15">
        <f t="shared" si="10"/>
        <v>0</v>
      </c>
      <c r="G39" s="15">
        <f t="shared" si="10"/>
        <v>0</v>
      </c>
      <c r="H39" s="15">
        <f t="shared" si="10"/>
        <v>0</v>
      </c>
      <c r="I39" s="15">
        <f t="shared" si="10"/>
        <v>0</v>
      </c>
      <c r="J39" s="15">
        <f t="shared" si="10"/>
        <v>0</v>
      </c>
      <c r="K39" s="15">
        <f t="shared" si="10"/>
        <v>0</v>
      </c>
      <c r="L39" s="15">
        <f t="shared" si="10"/>
        <v>0</v>
      </c>
      <c r="M39" s="15">
        <f t="shared" si="10"/>
        <v>0</v>
      </c>
      <c r="N39" s="16">
        <f t="shared" si="1"/>
        <v>0</v>
      </c>
    </row>
    <row r="40" spans="1:14" x14ac:dyDescent="0.35">
      <c r="A40" s="8" t="s">
        <v>37</v>
      </c>
      <c r="B40" s="15">
        <f t="shared" ref="B40:N40" si="11">B36+B39</f>
        <v>13478.75</v>
      </c>
      <c r="C40" s="15">
        <f t="shared" si="11"/>
        <v>11171.95</v>
      </c>
      <c r="D40" s="15">
        <f t="shared" si="11"/>
        <v>11854.369999999999</v>
      </c>
      <c r="E40" s="15">
        <f t="shared" si="11"/>
        <v>13852.6</v>
      </c>
      <c r="F40" s="15">
        <f t="shared" si="11"/>
        <v>11195.759999999998</v>
      </c>
      <c r="G40" s="15">
        <f t="shared" si="11"/>
        <v>7430.79</v>
      </c>
      <c r="H40" s="15">
        <f t="shared" si="11"/>
        <v>4442.7099999999991</v>
      </c>
      <c r="I40" s="15">
        <f t="shared" si="11"/>
        <v>8184.53</v>
      </c>
      <c r="J40" s="15">
        <f t="shared" si="11"/>
        <v>10234.89</v>
      </c>
      <c r="K40" s="15">
        <f t="shared" si="11"/>
        <v>11842.84</v>
      </c>
      <c r="L40" s="15">
        <f t="shared" si="11"/>
        <v>14098.05</v>
      </c>
      <c r="M40" s="15">
        <f t="shared" si="11"/>
        <v>16110.04</v>
      </c>
      <c r="N40" s="16">
        <f t="shared" si="1"/>
        <v>133897.28</v>
      </c>
    </row>
    <row r="44" spans="1:14" x14ac:dyDescent="0.35">
      <c r="A44" s="1" t="s">
        <v>52</v>
      </c>
      <c r="B44" s="4"/>
      <c r="C44" s="4"/>
      <c r="D44" s="4"/>
      <c r="E44" s="4"/>
      <c r="F44" s="4"/>
      <c r="G44" s="4"/>
      <c r="H44" s="4"/>
      <c r="I44" s="4"/>
      <c r="J44" s="4"/>
      <c r="K44" s="4"/>
      <c r="L44" s="4"/>
      <c r="M44" s="4"/>
      <c r="N44" s="4"/>
    </row>
  </sheetData>
  <mergeCells count="4">
    <mergeCell ref="A1:N1"/>
    <mergeCell ref="A2:N2"/>
    <mergeCell ref="A3:N3"/>
    <mergeCell ref="A44:N44"/>
  </mergeCells>
  <pageMargins left="0.7" right="0.7" top="0.75" bottom="0.75" header="0.3" footer="0.3"/>
  <pageSetup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Microsoft Office User</dc:creator>
  <cp:keywords/>
  <dc:description/>
  <cp:lastModifiedBy>Sherry Patterson</cp:lastModifiedBy>
  <dcterms:created xsi:type="dcterms:W3CDTF">2022-03-24T08:55:57Z</dcterms:created>
  <dcterms:modified xsi:type="dcterms:W3CDTF">2025-08-23T21:12:24Z</dcterms:modified>
  <cp:category/>
</cp:coreProperties>
</file>